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59447443d4a2a82/VIP CO TALHOFER/METODIKY/BILANCE/SLEDOVÁNÍ BILANCE/"/>
    </mc:Choice>
  </mc:AlternateContent>
  <xr:revisionPtr revIDLastSave="384" documentId="8_{CE8A6727-218B-324E-B75F-FABF1C16930E}" xr6:coauthVersionLast="46" xr6:coauthVersionMax="46" xr10:uidLastSave="{D95EFA46-244F-2841-9CAE-425388CA3477}"/>
  <bookViews>
    <workbookView minimized="1" xWindow="3000" yWindow="3000" windowWidth="17280" windowHeight="8964" tabRatio="550" activeTab="2" xr2:uid="{00000000-000D-0000-FFFF-FFFF00000000}"/>
  </bookViews>
  <sheets>
    <sheet name="NÁVOD - JAK NA TO" sheetId="6" r:id="rId1"/>
    <sheet name="Příjmy a výdaje" sheetId="4" r:id="rId2"/>
    <sheet name="Aktuální měsíc - sumář" sheetId="1" r:id="rId3"/>
    <sheet name="pomocné" sheetId="5" state="hidden" r:id="rId4"/>
    <sheet name="Data grafu" sheetId="2" state="hidden" r:id="rId5"/>
  </sheets>
  <definedNames>
    <definedName name="CelkovéMěsíčníPříjmy">'Aktuální měsíc - sumář'!$F$6</definedName>
    <definedName name="CelkovéMěsíčníSpoření">'Aktuální měsíc - sumář'!$F$12</definedName>
    <definedName name="CelkovéMěsíčníVýdaje">'Aktuální měsíc - sumář'!$F$9</definedName>
    <definedName name="_xlnm.Print_Titles" localSheetId="2">'Aktuální měsíc - sumář'!$17:$18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21" i="1"/>
  <c r="I6" i="5" s="1"/>
  <c r="I20" i="1"/>
  <c r="I19" i="1"/>
  <c r="I2" i="5" s="1"/>
  <c r="F31" i="1"/>
  <c r="F29" i="1"/>
  <c r="F30" i="1"/>
  <c r="F28" i="1"/>
  <c r="I3" i="5" s="1"/>
  <c r="F27" i="1"/>
  <c r="F26" i="1"/>
  <c r="F25" i="1"/>
  <c r="F24" i="1"/>
  <c r="F23" i="1"/>
  <c r="F22" i="1"/>
  <c r="F21" i="1"/>
  <c r="F20" i="1"/>
  <c r="F19" i="1"/>
  <c r="C21" i="1"/>
  <c r="C20" i="1"/>
  <c r="C19" i="1"/>
  <c r="I5" i="5" l="1"/>
  <c r="F6" i="1"/>
  <c r="I7" i="5" s="1"/>
  <c r="I4" i="5"/>
  <c r="I1" i="5"/>
  <c r="F12" i="1"/>
  <c r="F9" i="1"/>
  <c r="B6" i="2" l="1"/>
  <c r="H4" i="5"/>
  <c r="F15" i="1"/>
  <c r="H1" i="5"/>
  <c r="H6" i="5"/>
  <c r="H2" i="5"/>
  <c r="H5" i="5"/>
  <c r="H3" i="5"/>
  <c r="B5" i="2"/>
  <c r="B4" i="2" s="1"/>
</calcChain>
</file>

<file path=xl/sharedStrings.xml><?xml version="1.0" encoding="utf-8"?>
<sst xmlns="http://schemas.openxmlformats.org/spreadsheetml/2006/main" count="87" uniqueCount="54">
  <si>
    <t>Utracená procentuální částka z příjmů</t>
  </si>
  <si>
    <t>Měsíční příjmy</t>
  </si>
  <si>
    <t>POLOŽKA</t>
  </si>
  <si>
    <t>ČÁSTKA</t>
  </si>
  <si>
    <t>Měsíční výdaje</t>
  </si>
  <si>
    <t>Nájem/hypotéka</t>
  </si>
  <si>
    <t>Elektřina</t>
  </si>
  <si>
    <t>Plyn</t>
  </si>
  <si>
    <t>Mobil</t>
  </si>
  <si>
    <t>Potraviny</t>
  </si>
  <si>
    <t>Platby za auto</t>
  </si>
  <si>
    <t>Platební karty</t>
  </si>
  <si>
    <t>Osobní péče</t>
  </si>
  <si>
    <t>Souhrn</t>
  </si>
  <si>
    <t>CELKOVÉ MĚSÍČNÍ PŘÍJMY</t>
  </si>
  <si>
    <t>CELKOVÉ MĚSÍČNÍ VÝDAJE</t>
  </si>
  <si>
    <t>CELKOVÉ MĚSÍČNÍ SPOŘENÍ</t>
  </si>
  <si>
    <t>ZŮSTATEK V HOTOVOSTI</t>
  </si>
  <si>
    <t>Měsíční spoření</t>
  </si>
  <si>
    <t xml:space="preserve"> </t>
  </si>
  <si>
    <t>DATA GRAFU</t>
  </si>
  <si>
    <t>Půjčky</t>
  </si>
  <si>
    <t>Pojistky</t>
  </si>
  <si>
    <t>Příjem zaměstnání</t>
  </si>
  <si>
    <t>Příjem podnikání</t>
  </si>
  <si>
    <t>Renta / Penze</t>
  </si>
  <si>
    <t>Rodinný rozpočet</t>
  </si>
  <si>
    <t>Děti</t>
  </si>
  <si>
    <t>Rezervy</t>
  </si>
  <si>
    <t>Datum</t>
  </si>
  <si>
    <t>Částka</t>
  </si>
  <si>
    <t>Sektor položky</t>
  </si>
  <si>
    <t>Poznámka</t>
  </si>
  <si>
    <t>Ostatní příjmy</t>
  </si>
  <si>
    <t>Výdaje na cestování</t>
  </si>
  <si>
    <t>Zábava, restaurace</t>
  </si>
  <si>
    <t>Ostatní výdaje</t>
  </si>
  <si>
    <t>Ostatní spoření</t>
  </si>
  <si>
    <t>Spotřeba</t>
  </si>
  <si>
    <t>Bydlení</t>
  </si>
  <si>
    <t>Zajištění</t>
  </si>
  <si>
    <t>Střední cíle</t>
  </si>
  <si>
    <t>Renta</t>
  </si>
  <si>
    <t>Neutrální alokace</t>
  </si>
  <si>
    <t>Vaše alokace</t>
  </si>
  <si>
    <t>Rodinný rozpočet - NÁVOD NA VYPLNĚNÍ</t>
  </si>
  <si>
    <t>Vážený kliente,
dostala se k vám jednoduchá tabulka na sledování rodinných financí. Jejím cílem je zjistit, jaké je rozdělení vašich financí v měsíci.</t>
  </si>
  <si>
    <t>Aktuální měsíc - sumář</t>
  </si>
  <si>
    <t>Příjmy a výdaje</t>
  </si>
  <si>
    <t>Doporučení</t>
  </si>
  <si>
    <t>Snažte se vyplňovat opravdu všechny finanční transakce, které proběhnou. Ať to jsou příjmy, tak i výdaje. I kdyby se jednalo o lízátko za pár korun.
Vždy začněte 1. v měsíci a pokračujte až do jeho konce.
Tabulku si můžete uložit JAKO a pojmenovat si ji podle daného měsíce, který chcete vyplňovat. V dalším měsíci jen znovu udělejte kopii prázdné tabulky a začněte znovu. Abychom dostali rozumný výstup vaší bilance, doporučuji tabulku vyplňovat minimálně 3 měsíce.</t>
  </si>
  <si>
    <t>Tento soubor obsahuje celkem 3 listy. Jedním z nich je tento jednoduchý návod na použití, další je přehled příjmů a výdajů a poslední je pro vás k pravidelnému doplňování finančních transakcí.</t>
  </si>
  <si>
    <t>Do tohoto listu nic nedopisujete. 
Je zde zobrazen součet všech transakcí, které jste za dané období vypsali a jsou ještě navíc rozděleny nejen do příjmů, výdajů a spoření, ale také do jednotlivých oblastí výdajové a spořící složky. Detailní práce s tímto sumářem je pak na mě, jakožto vašeho pomocníka s financemi.</t>
  </si>
  <si>
    <t>Do tohoto listu zapisujete všechny transakce.
Prvními údaji jsou vždy datum a částka. Dále pak musíte pro plnou funkcionalitu tohoto excelu vyplnit u každé položky také sektor položky. Dle toho se pak každá transakce rozdělí, jestli se jedná o příjem, výdaj nebo spoření.
Můžete si samozřejmě také vyplnit nějakou poznámku, pokud se nevejdete do před definovaného sektoru.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</si>
</sst>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-* #,##0.00\ &quot;Kč&quot;_-;\-* #,##0.00\ &quot;Kč&quot;_-;_-* &quot;-&quot;??\ &quot;Kč&quot;_-;_-@_-"/>
    <numFmt numFmtId="164" formatCode="&quot;£&quot;#,##0"/>
    <numFmt numFmtId="165" formatCode="&quot;£&quot;#,##0.00"/>
    <numFmt numFmtId="166" formatCode="#,##0.00\ &quot;Kč&quot;"/>
    <numFmt numFmtId="167" formatCode="#,##0\ &quot;Kč&quot;"/>
    <numFmt numFmtId="168" formatCode="0&quot; &quot;%"/>
    <numFmt numFmtId="169" formatCode="d/m/yyyy"/>
  </numFmts>
  <fonts count="15">
    <font>
      <sz val="10"/>
      <color theme="3" tint="0.24994659260841701"/>
      <name val="Century Gothic"/>
      <family val="2"/>
      <scheme val="minor"/>
    </font>
    <font>
      <b/>
      <sz val="10"/>
      <color theme="3" tint="9.9948118533890809E-2"/>
      <name val="Tahoma"/>
      <family val="2"/>
      <scheme val="major"/>
    </font>
    <font>
      <sz val="10"/>
      <color theme="2" tint="-9.9978637043366805E-2"/>
      <name val="Century Gothic"/>
      <family val="2"/>
      <scheme val="minor"/>
    </font>
    <font>
      <sz val="24"/>
      <color theme="3" tint="0.24994659260841701"/>
      <name val="Century Gothic"/>
      <family val="2"/>
      <scheme val="minor"/>
    </font>
    <font>
      <sz val="10"/>
      <color theme="4"/>
      <name val="Tahoma"/>
      <family val="2"/>
      <scheme val="major"/>
    </font>
    <font>
      <sz val="20"/>
      <color theme="0"/>
      <name val="Tahoma"/>
      <family val="2"/>
      <scheme val="major"/>
    </font>
    <font>
      <sz val="13"/>
      <color theme="3" tint="0.24994659260841701"/>
      <name val="Tahoma"/>
      <family val="2"/>
      <scheme val="major"/>
    </font>
    <font>
      <sz val="10"/>
      <name val="Century Gothic"/>
      <family val="2"/>
      <scheme val="minor"/>
    </font>
    <font>
      <sz val="6"/>
      <name val="Century Gothic"/>
      <family val="3"/>
      <charset val="128"/>
      <scheme val="minor"/>
    </font>
    <font>
      <sz val="10"/>
      <color theme="3" tint="0.24994659260841701"/>
      <name val="Century Gothic"/>
      <family val="2"/>
      <scheme val="minor"/>
    </font>
    <font>
      <sz val="10"/>
      <color theme="3" tint="0.24994659260841701"/>
      <name val="Century Gothic"/>
      <family val="1"/>
      <scheme val="minor"/>
    </font>
    <font>
      <b/>
      <sz val="12"/>
      <color theme="3" tint="0.24994659260841701"/>
      <name val="Century Gothic"/>
      <family val="1"/>
      <scheme val="minor"/>
    </font>
    <font>
      <b/>
      <sz val="14"/>
      <color theme="3" tint="0.24994659260841701"/>
      <name val="Century Gothic"/>
      <family val="1"/>
      <scheme val="minor"/>
    </font>
    <font>
      <sz val="12"/>
      <color theme="3" tint="0.24994659260841701"/>
      <name val="Century Gothic"/>
      <family val="1"/>
      <scheme val="minor"/>
    </font>
    <font>
      <sz val="14"/>
      <color theme="3" tint="0.24994659260841701"/>
      <name val="Century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9.9948118533890809E-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9.9948118533890809E-2"/>
        <bgColor theme="2" tint="-9.9948118533890809E-2"/>
      </patternFill>
    </fill>
  </fills>
  <borders count="3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4" borderId="0"/>
    <xf numFmtId="0" fontId="5" fillId="3" borderId="0" applyNumberFormat="0" applyBorder="0" applyProtection="0">
      <alignment horizontal="left" vertical="center"/>
    </xf>
    <xf numFmtId="0" fontId="6" fillId="4" borderId="0" applyNumberFormat="0" applyProtection="0">
      <alignment horizontal="left"/>
    </xf>
    <xf numFmtId="0" fontId="4" fillId="4" borderId="1" applyNumberFormat="0" applyAlignment="0" applyProtection="0"/>
    <xf numFmtId="164" fontId="3" fillId="4" borderId="0" applyAlignment="0" applyProtection="0"/>
    <xf numFmtId="0" fontId="1" fillId="0" borderId="0" applyNumberForma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1">
    <xf numFmtId="0" fontId="0" fillId="4" borderId="0" xfId="0"/>
    <xf numFmtId="0" fontId="2" fillId="4" borderId="0" xfId="0" applyFont="1" applyAlignment="1">
      <alignment horizontal="left" vertical="center"/>
    </xf>
    <xf numFmtId="165" fontId="2" fillId="4" borderId="0" xfId="0" applyNumberFormat="1" applyFont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4" borderId="0" xfId="0" applyFont="1" applyAlignment="1">
      <alignment horizontal="left" vertical="center"/>
    </xf>
    <xf numFmtId="0" fontId="0" fillId="4" borderId="0" xfId="0" applyFont="1"/>
    <xf numFmtId="9" fontId="0" fillId="4" borderId="0" xfId="0" applyNumberFormat="1" applyFont="1" applyAlignment="1">
      <alignment vertical="center"/>
    </xf>
    <xf numFmtId="14" fontId="0" fillId="4" borderId="0" xfId="0" applyNumberFormat="1" applyFont="1" applyAlignment="1">
      <alignment horizontal="left" vertical="center"/>
    </xf>
    <xf numFmtId="0" fontId="0" fillId="4" borderId="0" xfId="0" applyFont="1" applyAlignment="1">
      <alignment horizontal="left"/>
    </xf>
    <xf numFmtId="14" fontId="0" fillId="4" borderId="0" xfId="0" applyNumberFormat="1" applyFont="1" applyAlignment="1">
      <alignment horizontal="left"/>
    </xf>
    <xf numFmtId="0" fontId="6" fillId="4" borderId="0" xfId="2">
      <alignment horizontal="left"/>
    </xf>
    <xf numFmtId="0" fontId="5" fillId="3" borderId="0" xfId="1" applyBorder="1">
      <alignment horizontal="left" vertical="center"/>
    </xf>
    <xf numFmtId="0" fontId="4" fillId="4" borderId="1" xfId="3" applyAlignment="1">
      <alignment horizontal="left" vertical="center"/>
    </xf>
    <xf numFmtId="166" fontId="0" fillId="4" borderId="0" xfId="0" applyNumberFormat="1" applyFont="1" applyAlignment="1">
      <alignment horizontal="left" vertical="center"/>
    </xf>
    <xf numFmtId="168" fontId="7" fillId="4" borderId="0" xfId="0" applyNumberFormat="1" applyFont="1" applyAlignment="1">
      <alignment horizontal="left" vertical="center"/>
    </xf>
    <xf numFmtId="0" fontId="4" fillId="4" borderId="1" xfId="3" applyAlignment="1"/>
    <xf numFmtId="167" fontId="3" fillId="4" borderId="0" xfId="4" applyNumberFormat="1" applyAlignment="1">
      <alignment horizontal="left" vertical="top"/>
    </xf>
    <xf numFmtId="166" fontId="0" fillId="4" borderId="0" xfId="0" applyNumberFormat="1" applyFont="1" applyAlignment="1">
      <alignment horizontal="left"/>
    </xf>
    <xf numFmtId="166" fontId="0" fillId="4" borderId="0" xfId="0" applyNumberFormat="1" applyFont="1" applyAlignment="1">
      <alignment horizontal="right" vertical="center"/>
    </xf>
    <xf numFmtId="0" fontId="4" fillId="4" borderId="1" xfId="3" applyAlignment="1">
      <alignment horizontal="center" vertical="center"/>
    </xf>
    <xf numFmtId="166" fontId="0" fillId="4" borderId="0" xfId="0" applyNumberFormat="1" applyFont="1" applyAlignment="1">
      <alignment vertical="center"/>
    </xf>
    <xf numFmtId="0" fontId="6" fillId="4" borderId="0" xfId="2" applyAlignment="1">
      <alignment horizontal="center" vertical="center"/>
    </xf>
    <xf numFmtId="169" fontId="10" fillId="4" borderId="0" xfId="0" applyNumberFormat="1" applyFont="1" applyAlignment="1">
      <alignment horizontal="left" vertical="center"/>
    </xf>
    <xf numFmtId="0" fontId="11" fillId="4" borderId="0" xfId="0" applyFont="1" applyAlignment="1">
      <alignment horizontal="center" vertical="center"/>
    </xf>
    <xf numFmtId="0" fontId="13" fillId="4" borderId="0" xfId="0" applyFont="1"/>
    <xf numFmtId="0" fontId="13" fillId="4" borderId="0" xfId="0" applyFont="1" applyAlignment="1">
      <alignment horizontal="center" vertical="center"/>
    </xf>
    <xf numFmtId="0" fontId="13" fillId="4" borderId="0" xfId="0" applyFont="1" applyAlignment="1">
      <alignment vertical="center"/>
    </xf>
    <xf numFmtId="14" fontId="11" fillId="4" borderId="0" xfId="0" applyNumberFormat="1" applyFont="1" applyAlignment="1">
      <alignment horizontal="center" vertical="center"/>
    </xf>
    <xf numFmtId="14" fontId="13" fillId="4" borderId="0" xfId="0" applyNumberFormat="1" applyFont="1" applyAlignment="1">
      <alignment vertical="center"/>
    </xf>
    <xf numFmtId="166" fontId="13" fillId="4" borderId="0" xfId="6" applyNumberFormat="1" applyFont="1" applyFill="1" applyAlignment="1">
      <alignment vertical="center"/>
    </xf>
    <xf numFmtId="166" fontId="11" fillId="4" borderId="0" xfId="6" applyNumberFormat="1" applyFont="1" applyFill="1" applyAlignment="1">
      <alignment horizontal="center" vertical="center"/>
    </xf>
    <xf numFmtId="9" fontId="0" fillId="4" borderId="0" xfId="7" applyFont="1" applyFill="1"/>
    <xf numFmtId="0" fontId="0" fillId="4" borderId="2" xfId="0" applyBorder="1"/>
    <xf numFmtId="0" fontId="0" fillId="5" borderId="0" xfId="0" applyFont="1" applyFill="1" applyBorder="1" applyAlignment="1">
      <alignment horizontal="left" vertical="center"/>
    </xf>
    <xf numFmtId="14" fontId="0" fillId="5" borderId="0" xfId="0" applyNumberFormat="1" applyFont="1" applyFill="1" applyBorder="1" applyAlignment="1">
      <alignment horizontal="left" vertical="center"/>
    </xf>
    <xf numFmtId="169" fontId="10" fillId="5" borderId="0" xfId="0" applyNumberFormat="1" applyFont="1" applyFill="1" applyBorder="1" applyAlignment="1">
      <alignment horizontal="left" vertical="center"/>
    </xf>
    <xf numFmtId="0" fontId="14" fillId="4" borderId="0" xfId="0" applyFont="1"/>
    <xf numFmtId="0" fontId="12" fillId="4" borderId="0" xfId="0" applyFont="1"/>
    <xf numFmtId="0" fontId="14" fillId="4" borderId="0" xfId="0" applyFont="1" applyAlignment="1">
      <alignment horizontal="justify" vertical="top" wrapText="1"/>
    </xf>
    <xf numFmtId="0" fontId="6" fillId="4" borderId="0" xfId="2" applyAlignment="1">
      <alignment horizontal="center" vertical="center"/>
    </xf>
    <xf numFmtId="0" fontId="5" fillId="3" borderId="0" xfId="1" applyBorder="1" applyAlignment="1">
      <alignment horizontal="right" vertical="center"/>
    </xf>
  </cellXfs>
  <cellStyles count="8">
    <cellStyle name="Měna" xfId="6" builtinId="4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ormální" xfId="0" builtinId="0" customBuiltin="1"/>
    <cellStyle name="Procenta" xfId="7" builtinId="5"/>
  </cellStyles>
  <dxfs count="19">
    <dxf>
      <font>
        <name val="Century Gothic"/>
        <scheme val="minor"/>
      </font>
      <numFmt numFmtId="166" formatCode="#,##0.00\ &quot;Kč&quot;"/>
      <alignment horizontal="left" vertical="center" textRotation="0" wrapText="0" indent="0" justifyLastLine="0" shrinkToFit="0" readingOrder="0"/>
    </dxf>
    <dxf>
      <font>
        <name val="Century Gothic"/>
        <scheme val="minor"/>
      </font>
      <numFmt numFmtId="169" formatCode="d/m/yyyy"/>
      <alignment horizontal="left" vertical="center" textRotation="0" wrapText="0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font>
        <name val="Century Gothic"/>
        <scheme val="minor"/>
      </font>
      <numFmt numFmtId="166" formatCode="#,##0.00\ &quot;Kč&quot;"/>
      <alignment horizontal="general" vertical="center" textRotation="0" wrapText="0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font>
        <name val="Century Gothic"/>
        <scheme val="minor"/>
      </font>
      <numFmt numFmtId="166" formatCode="#,##0.00\ &quot;Kč&quot;"/>
      <alignment horizontal="right" vertical="center" textRotation="0" wrapText="0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font>
        <color theme="7" tint="-0.24994659260841701"/>
      </font>
    </dxf>
    <dxf>
      <font>
        <strike val="0"/>
        <outline val="0"/>
        <shadow val="0"/>
        <u val="none"/>
        <vertAlign val="baseline"/>
        <sz val="12"/>
        <color theme="3" tint="0.24994659260841701"/>
        <name val="Century Gothic"/>
        <family val="1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3" tint="0.24994659260841701"/>
        <name val="Century Gothic"/>
        <family val="1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3" tint="0.24994659260841701"/>
        <name val="Century Gothic"/>
        <family val="1"/>
        <scheme val="minor"/>
      </font>
      <numFmt numFmtId="166" formatCode="#,##0.00\ &quot;Kč&quot;"/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3" tint="0.24994659260841701"/>
        <name val="Century Gothic"/>
        <family val="1"/>
        <scheme val="minor"/>
      </font>
      <numFmt numFmtId="170" formatCode="dd/mm/yy"/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3" tint="0.24994659260841701"/>
        <name val="Century Gothic"/>
        <family val="1"/>
        <scheme val="minor"/>
      </font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 tint="0.24994659260841701"/>
        <name val="Century Gothic"/>
        <family val="1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>
        <top style="double">
          <color theme="3" tint="9.9948118533890809E-2"/>
        </top>
      </border>
    </dxf>
    <dxf>
      <font>
        <b val="0"/>
        <i val="0"/>
        <color theme="4"/>
      </font>
      <fill>
        <patternFill patternType="solid">
          <fgColor theme="1"/>
          <bgColor theme="2" tint="-9.9948118533890809E-2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</dxfs>
  <tableStyles count="1" defaultTableStyle="TableStyleMedium2" defaultPivotStyle="PivotStyleLight16">
    <tableStyle name="Tabulka osobního rozpočtu" pivot="0" count="3" xr9:uid="{00000000-0011-0000-FFFF-FFFF00000000}">
      <tableStyleElement type="wholeTable" dxfId="18"/>
      <tableStyleElement type="headerRow" dxfId="17"/>
      <tableStyleElement type="totalRow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61220415477837"/>
          <c:y val="0.19933717294131384"/>
          <c:w val="0.77479386099288527"/>
          <c:h val="0.64091170605289205"/>
        </c:manualLayout>
      </c:layout>
      <c:doughnutChart>
        <c:varyColors val="1"/>
        <c:ser>
          <c:idx val="0"/>
          <c:order val="0"/>
          <c:spPr>
            <a:solidFill>
              <a:schemeClr val="accent2"/>
            </a:solidFill>
          </c:spPr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A9-4669-9A55-9B918C2F1273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A9-4669-9A55-9B918C2F12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A9-4669-9A55-9B918C2F1273}"/>
                </c:ext>
              </c:extLst>
            </c:dLbl>
            <c:dLbl>
              <c:idx val="1"/>
              <c:layout>
                <c:manualLayout>
                  <c:x val="1.2404568818206039E-2"/>
                  <c:y val="-0.10199328611124503"/>
                </c:manualLayout>
              </c:layout>
              <c:numFmt formatCode="0&quot; &quot;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5300" b="0" i="0" u="none" strike="noStrike" kern="1200" baseline="0">
                      <a:solidFill>
                        <a:schemeClr val="tx2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98759543118179394"/>
                      <c:h val="0.99988896314623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EA9-4669-9A55-9B918C2F127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noAutofit/>
              </a:bodyPr>
              <a:lstStyle/>
              <a:p>
                <a:pPr>
                  <a:defRPr sz="5300" b="0" i="0" u="none" strike="noStrike" kern="1200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'Data grafu'!$B$4:$B$5</c:f>
              <c:numCache>
                <c:formatCode>0" "%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22-4DD0-9B19-D5F075987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tx>
            <c:v>Příjmy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'Aktuální měsíc - sumář'!$F$6</c:f>
              <c:numCache>
                <c:formatCode>#\ ##0\ "Kč"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9-4A8D-AD80-74C09DFD73FF}"/>
            </c:ext>
          </c:extLst>
        </c:ser>
        <c:ser>
          <c:idx val="1"/>
          <c:order val="1"/>
          <c:tx>
            <c:v>Výdaje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'Aktuální měsíc - sumář'!$F$9</c:f>
              <c:numCache>
                <c:formatCode>#\ ##0\ "Kč"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D9-4A8D-AD80-74C09DFD7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406802496"/>
        <c:axId val="395808544"/>
      </c:barChart>
      <c:catAx>
        <c:axId val="40680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5808544"/>
        <c:crosses val="autoZero"/>
        <c:auto val="1"/>
        <c:lblAlgn val="ctr"/>
        <c:lblOffset val="100"/>
        <c:noMultiLvlLbl val="0"/>
      </c:catAx>
      <c:valAx>
        <c:axId val="395808544"/>
        <c:scaling>
          <c:orientation val="minMax"/>
        </c:scaling>
        <c:delete val="0"/>
        <c:axPos val="l"/>
        <c:numFmt formatCode="#\ ##0\ &quot;Kč&quot;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680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81840413974934"/>
          <c:y val="0.89169339188382579"/>
          <c:w val="0.77258841220149943"/>
          <c:h val="6.6542893695824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0C-C249-B877-255C898915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B0C-C249-B877-255C898915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B0C-C249-B877-255C898915F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B0C-C249-B877-255C898915F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B0C-C249-B877-255C898915F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B0C-C249-B877-255C898915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pomocné!$D$1:$D$6</c:f>
              <c:strCache>
                <c:ptCount val="6"/>
                <c:pt idx="0">
                  <c:v>Spotřeba</c:v>
                </c:pt>
                <c:pt idx="1">
                  <c:v>Rezervy</c:v>
                </c:pt>
                <c:pt idx="2">
                  <c:v>Zajištění</c:v>
                </c:pt>
                <c:pt idx="3">
                  <c:v>Bydlení</c:v>
                </c:pt>
                <c:pt idx="4">
                  <c:v>Střední cíle</c:v>
                </c:pt>
                <c:pt idx="5">
                  <c:v>Renta</c:v>
                </c:pt>
              </c:strCache>
            </c:strRef>
          </c:cat>
          <c:val>
            <c:numRef>
              <c:f>pomocné!$E$1:$E$6</c:f>
              <c:numCache>
                <c:formatCode>0%</c:formatCode>
                <c:ptCount val="6"/>
                <c:pt idx="0">
                  <c:v>0.3</c:v>
                </c:pt>
                <c:pt idx="1">
                  <c:v>0.1</c:v>
                </c:pt>
                <c:pt idx="2">
                  <c:v>0.05</c:v>
                </c:pt>
                <c:pt idx="3">
                  <c:v>0.3</c:v>
                </c:pt>
                <c:pt idx="4">
                  <c:v>0.1</c:v>
                </c:pt>
                <c:pt idx="5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F-7A47-A06D-F686163F942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749-3448-BE18-23369741A81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749-3448-BE18-23369741A81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749-3448-BE18-23369741A81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749-3448-BE18-23369741A81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749-3448-BE18-23369741A81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749-3448-BE18-23369741A819}"/>
              </c:ext>
            </c:extLst>
          </c:dPt>
          <c:dLbls>
            <c:dLbl>
              <c:idx val="0"/>
              <c:layout>
                <c:manualLayout>
                  <c:x val="0.11944444444444455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49-3448-BE18-23369741A819}"/>
                </c:ext>
              </c:extLst>
            </c:dLbl>
            <c:dLbl>
              <c:idx val="1"/>
              <c:layout>
                <c:manualLayout>
                  <c:x val="0.24166666666666656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49-3448-BE18-23369741A819}"/>
                </c:ext>
              </c:extLst>
            </c:dLbl>
            <c:dLbl>
              <c:idx val="2"/>
              <c:layout>
                <c:manualLayout>
                  <c:x val="-0.12222222222222222"/>
                  <c:y val="0.138888888888888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49-3448-BE18-23369741A819}"/>
                </c:ext>
              </c:extLst>
            </c:dLbl>
            <c:dLbl>
              <c:idx val="3"/>
              <c:layout>
                <c:manualLayout>
                  <c:x val="-0.11388888888888891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49-3448-BE18-23369741A819}"/>
                </c:ext>
              </c:extLst>
            </c:dLbl>
            <c:dLbl>
              <c:idx val="4"/>
              <c:layout>
                <c:manualLayout>
                  <c:x val="-2.7777777777777779E-3"/>
                  <c:y val="-3.70370370370370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49-3448-BE18-23369741A819}"/>
                </c:ext>
              </c:extLst>
            </c:dLbl>
            <c:dLbl>
              <c:idx val="5"/>
              <c:layout>
                <c:manualLayout>
                  <c:x val="0.12222222222222222"/>
                  <c:y val="-1.38888888888888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49-3448-BE18-23369741A8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pomocné!$G$1:$G$6</c:f>
              <c:strCache>
                <c:ptCount val="6"/>
                <c:pt idx="0">
                  <c:v>Spotřeba</c:v>
                </c:pt>
                <c:pt idx="1">
                  <c:v>Rezervy</c:v>
                </c:pt>
                <c:pt idx="2">
                  <c:v>Zajištění</c:v>
                </c:pt>
                <c:pt idx="3">
                  <c:v>Bydlení</c:v>
                </c:pt>
                <c:pt idx="4">
                  <c:v>Střední cíle</c:v>
                </c:pt>
                <c:pt idx="5">
                  <c:v>Renta</c:v>
                </c:pt>
              </c:strCache>
            </c:strRef>
          </c:cat>
          <c:val>
            <c:numRef>
              <c:f>pomocné!$H$1:$H$6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749-3448-BE18-23369741A81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129887</xdr:rowOff>
    </xdr:from>
    <xdr:to>
      <xdr:col>4</xdr:col>
      <xdr:colOff>434877</xdr:colOff>
      <xdr:row>16</xdr:row>
      <xdr:rowOff>100561</xdr:rowOff>
    </xdr:to>
    <xdr:graphicFrame macro="">
      <xdr:nvGraphicFramePr>
        <xdr:cNvPr id="4" name="grafProcentaPříjmů" descr="Prstencový graf znázorňující procento z příjmů" title="Graf procenta z příjmů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301040</xdr:colOff>
      <xdr:row>3</xdr:row>
      <xdr:rowOff>106456</xdr:rowOff>
    </xdr:from>
    <xdr:to>
      <xdr:col>9</xdr:col>
      <xdr:colOff>155865</xdr:colOff>
      <xdr:row>14</xdr:row>
      <xdr:rowOff>536864</xdr:rowOff>
    </xdr:to>
    <xdr:graphicFrame macro="">
      <xdr:nvGraphicFramePr>
        <xdr:cNvPr id="2" name="grafPříjmyVýdaje" descr="Sloupcový graf znázorňující příjmy a výdaje" title="Porovnání příjmů a výdajů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325120</xdr:colOff>
      <xdr:row>35</xdr:row>
      <xdr:rowOff>111760</xdr:rowOff>
    </xdr:from>
    <xdr:to>
      <xdr:col>4</xdr:col>
      <xdr:colOff>1351280</xdr:colOff>
      <xdr:row>43</xdr:row>
      <xdr:rowOff>91440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A31047D-D451-7744-9472-496FC3C788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40640</xdr:colOff>
      <xdr:row>35</xdr:row>
      <xdr:rowOff>121920</xdr:rowOff>
    </xdr:from>
    <xdr:to>
      <xdr:col>8</xdr:col>
      <xdr:colOff>1188720</xdr:colOff>
      <xdr:row>43</xdr:row>
      <xdr:rowOff>101600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C75B7AA4-3B1C-DB4E-8010-5A16E4F23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48B922F-A514-EA44-B364-8675255ECC80}" name="Tabulka4" displayName="Tabulka4" ref="A1:D30" totalsRowShown="0" headerRowDxfId="15" dataDxfId="14">
  <autoFilter ref="A1:D30" xr:uid="{792D3BC1-99A1-8C44-A40D-3059CA1EF818}">
    <filterColumn colId="0" hiddenButton="1"/>
    <filterColumn colId="1" hiddenButton="1"/>
    <filterColumn colId="2" hiddenButton="1"/>
    <filterColumn colId="3" hiddenButton="1"/>
  </autoFilter>
  <tableColumns count="4">
    <tableColumn id="1" xr3:uid="{8D7255D8-8A9D-1242-9F70-4D99BAAA1A98}" name="Datum" dataDxfId="13"/>
    <tableColumn id="2" xr3:uid="{AD992BA1-566F-854F-A9A9-2B943F5FF095}" name="Částka" dataDxfId="12" dataCellStyle="Měna"/>
    <tableColumn id="3" xr3:uid="{BC25155B-2461-824B-A9F5-C0EACD26E4DF}" name="Sektor položky" dataDxfId="11"/>
    <tableColumn id="4" xr3:uid="{27C38CB4-13C0-AB43-BD8A-3EFB8283690A}" name="Poznámka" dataDxfId="10"/>
  </tableColumns>
  <tableStyleInfo name="Tabulka osobního rozpočtu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ěsíčníPříjmy" displayName="MěsíčníPříjmy" ref="B18:C21" totalsRowShown="0" dataDxfId="8">
  <autoFilter ref="B18:C21" xr:uid="{00000000-0009-0000-0100-000001000000}">
    <filterColumn colId="0" hiddenButton="1"/>
    <filterColumn colId="1" hiddenButton="1"/>
  </autoFilter>
  <tableColumns count="2">
    <tableColumn id="1" xr3:uid="{00000000-0010-0000-0000-000001000000}" name="POLOŽKA" dataDxfId="7"/>
    <tableColumn id="2" xr3:uid="{00000000-0010-0000-0000-000002000000}" name="ČÁSTKA" dataDxfId="6"/>
  </tableColumns>
  <tableStyleInfo name="Tabulka osobního rozpočtu" showFirstColumn="0" showLastColumn="0" showRowStripes="1" showColumnStripes="0"/>
  <extLst>
    <ext xmlns:x14="http://schemas.microsoft.com/office/spreadsheetml/2009/9/main" uri="{504A1905-F514-4f6f-8877-14C23A59335A}">
      <x14:table altText="Měsíční příjmy" altTextSummary="Zadejte zdroje měsíčních příjmů a příslušné částky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MěsíčníVýdaje" displayName="MěsíčníVýdaje" ref="E18:F31" totalsRowShown="0" dataDxfId="5">
  <autoFilter ref="E18:F31" xr:uid="{00000000-0009-0000-0100-000002000000}">
    <filterColumn colId="0" hiddenButton="1"/>
    <filterColumn colId="1" hiddenButton="1"/>
  </autoFilter>
  <tableColumns count="2">
    <tableColumn id="1" xr3:uid="{00000000-0010-0000-0100-000001000000}" name="POLOŽKA" dataDxfId="4"/>
    <tableColumn id="2" xr3:uid="{00000000-0010-0000-0100-000002000000}" name="ČÁSTKA" dataDxfId="3"/>
  </tableColumns>
  <tableStyleInfo name="Tabulka osobního rozpočtu" showFirstColumn="0" showLastColumn="0" showRowStripes="1" showColumnStripes="0"/>
  <extLst>
    <ext xmlns:x14="http://schemas.microsoft.com/office/spreadsheetml/2009/9/main" uri="{504A1905-F514-4f6f-8877-14C23A59335A}">
      <x14:table altText="Měsíční výdaje" altTextSummary="Zadejte položky měsíčních výdajů, datum jejich splatnosti a příslušné částky za měsíc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Spoření" displayName="Spoření" ref="H18:I22" totalsRowShown="0" dataDxfId="2">
  <autoFilter ref="H18:I22" xr:uid="{00000000-0009-0000-0100-000003000000}">
    <filterColumn colId="0" hiddenButton="1"/>
    <filterColumn colId="1" hiddenButton="1"/>
  </autoFilter>
  <tableColumns count="2">
    <tableColumn id="1" xr3:uid="{00000000-0010-0000-0200-000001000000}" name="POLOŽKA" dataDxfId="1"/>
    <tableColumn id="2" xr3:uid="{00000000-0010-0000-0200-000002000000}" name="ČÁSTKA" dataDxfId="0"/>
  </tableColumns>
  <tableStyleInfo name="Tabulka osobního rozpočtu" showFirstColumn="0" showLastColumn="0" showRowStripes="1" showColumnStripes="0"/>
  <extLst>
    <ext xmlns:x14="http://schemas.microsoft.com/office/spreadsheetml/2009/9/main" uri="{504A1905-F514-4f6f-8877-14C23A59335A}">
      <x14:table altText="Spoření" altTextSummary="Zadejte měsíční částku a datum spoření."/>
    </ext>
  </extLst>
</table>
</file>

<file path=xl/theme/theme1.xml><?xml version="1.0" encoding="utf-8"?>
<a:theme xmlns:a="http://schemas.openxmlformats.org/drawingml/2006/main" name="Personal budget2">
  <a:themeElements>
    <a:clrScheme name="Personal budget">
      <a:dk1>
        <a:sysClr val="windowText" lastClr="000000"/>
      </a:dk1>
      <a:lt1>
        <a:sysClr val="window" lastClr="FFFFFF"/>
      </a:lt1>
      <a:dk2>
        <a:srgbClr val="2A2A29"/>
      </a:dk2>
      <a:lt2>
        <a:srgbClr val="EEEEEB"/>
      </a:lt2>
      <a:accent1>
        <a:srgbClr val="0592FE"/>
      </a:accent1>
      <a:accent2>
        <a:srgbClr val="69BBFE"/>
      </a:accent2>
      <a:accent3>
        <a:srgbClr val="2EB470"/>
      </a:accent3>
      <a:accent4>
        <a:srgbClr val="F35754"/>
      </a:accent4>
      <a:accent5>
        <a:srgbClr val="B35297"/>
      </a:accent5>
      <a:accent6>
        <a:srgbClr val="FB911F"/>
      </a:accent6>
      <a:hlink>
        <a:srgbClr val="B35297"/>
      </a:hlink>
      <a:folHlink>
        <a:srgbClr val="0591FE"/>
      </a:folHlink>
    </a:clrScheme>
    <a:fontScheme name="Personal budget">
      <a:majorFont>
        <a:latin typeface="Tahoma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3B924-982E-5D4D-B9AD-4E9C059BD014}">
  <sheetPr>
    <tabColor theme="3" tint="9.9978637043366805E-2"/>
    <pageSetUpPr fitToPage="1"/>
  </sheetPr>
  <dimension ref="B1:N39"/>
  <sheetViews>
    <sheetView zoomScale="70" zoomScaleNormal="70" workbookViewId="0">
      <selection activeCell="G7" sqref="G7"/>
    </sheetView>
  </sheetViews>
  <sheetFormatPr defaultColWidth="11.44140625" defaultRowHeight="13.2"/>
  <sheetData>
    <row r="1" spans="2:14" s="3" customFormat="1" ht="5.25" customHeight="1"/>
    <row r="2" spans="2:14" s="11" customFormat="1" ht="40.5" customHeight="1">
      <c r="B2" s="11" t="s">
        <v>45</v>
      </c>
      <c r="J2" s="11" t="s">
        <v>19</v>
      </c>
    </row>
    <row r="3" spans="2:14" s="36" customFormat="1" ht="16.8"/>
    <row r="4" spans="2:14" s="36" customFormat="1" ht="64.05" customHeight="1">
      <c r="B4" s="38" t="s">
        <v>46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2:14" s="36" customFormat="1" ht="16.8"/>
    <row r="6" spans="2:14" s="36" customFormat="1" ht="49.95" customHeight="1">
      <c r="B6" s="38" t="s">
        <v>51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2:14" s="36" customFormat="1" ht="17.399999999999999">
      <c r="B7" s="37" t="s">
        <v>47</v>
      </c>
    </row>
    <row r="8" spans="2:14" s="36" customFormat="1" ht="90" customHeight="1">
      <c r="B8" s="38" t="s">
        <v>52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2:14" s="36" customFormat="1" ht="17.399999999999999">
      <c r="B9" s="37" t="s">
        <v>48</v>
      </c>
    </row>
    <row r="10" spans="2:14" s="36" customFormat="1" ht="103.95" customHeight="1">
      <c r="B10" s="38" t="s">
        <v>53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2:14" s="36" customFormat="1" ht="17.399999999999999">
      <c r="B11" s="37" t="s">
        <v>49</v>
      </c>
    </row>
    <row r="12" spans="2:14" s="36" customFormat="1" ht="121.95" customHeight="1">
      <c r="B12" s="38" t="s">
        <v>50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</row>
    <row r="13" spans="2:14" s="36" customFormat="1" ht="16.8"/>
    <row r="14" spans="2:14" s="36" customFormat="1" ht="16.8"/>
    <row r="15" spans="2:14" s="36" customFormat="1" ht="16.8"/>
    <row r="16" spans="2:14" s="36" customFormat="1" ht="16.8"/>
    <row r="17" s="36" customFormat="1" ht="16.8"/>
    <row r="18" s="36" customFormat="1" ht="16.8"/>
    <row r="19" s="36" customFormat="1" ht="16.8"/>
    <row r="20" s="36" customFormat="1" ht="16.8"/>
    <row r="21" s="36" customFormat="1" ht="16.8"/>
    <row r="22" s="36" customFormat="1" ht="16.8"/>
    <row r="23" s="36" customFormat="1" ht="16.8"/>
    <row r="24" s="36" customFormat="1" ht="16.8"/>
    <row r="25" s="36" customFormat="1" ht="16.8"/>
    <row r="26" s="36" customFormat="1" ht="16.8"/>
    <row r="27" s="36" customFormat="1" ht="16.8"/>
    <row r="28" s="36" customFormat="1" ht="16.8"/>
    <row r="29" s="36" customFormat="1" ht="16.8"/>
    <row r="30" s="36" customFormat="1" ht="16.8"/>
    <row r="31" s="36" customFormat="1" ht="16.8"/>
    <row r="32" s="36" customFormat="1" ht="16.8"/>
    <row r="33" s="36" customFormat="1" ht="16.8"/>
    <row r="34" s="36" customFormat="1" ht="16.8"/>
    <row r="35" s="36" customFormat="1" ht="16.8"/>
    <row r="36" s="36" customFormat="1" ht="16.8"/>
    <row r="37" s="36" customFormat="1" ht="16.8"/>
    <row r="38" s="36" customFormat="1" ht="16.8"/>
    <row r="39" s="36" customFormat="1" ht="16.8"/>
  </sheetData>
  <mergeCells count="5">
    <mergeCell ref="B4:N4"/>
    <mergeCell ref="B6:N6"/>
    <mergeCell ref="B8:N8"/>
    <mergeCell ref="B10:N10"/>
    <mergeCell ref="B12:N12"/>
  </mergeCells>
  <pageMargins left="0.7" right="0.7" top="0.78740157499999996" bottom="0.78740157499999996" header="0.3" footer="0.3"/>
  <pageSetup paperSize="9" scale="54" fitToHeight="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D370C-8CF9-F64B-8311-BA93E2257744}">
  <sheetPr>
    <tabColor theme="9"/>
  </sheetPr>
  <dimension ref="A1:D1"/>
  <sheetViews>
    <sheetView workbookViewId="0">
      <selection activeCell="D2" sqref="D2"/>
    </sheetView>
  </sheetViews>
  <sheetFormatPr defaultColWidth="10.77734375" defaultRowHeight="19.95" customHeight="1"/>
  <cols>
    <col min="1" max="1" width="20.109375" style="28" customWidth="1"/>
    <col min="2" max="2" width="20.109375" style="29" customWidth="1"/>
    <col min="3" max="3" width="36.6640625" style="25" customWidth="1"/>
    <col min="4" max="4" width="58.44140625" style="26" customWidth="1"/>
    <col min="5" max="16384" width="10.77734375" style="24"/>
  </cols>
  <sheetData>
    <row r="1" spans="1:4" ht="30" customHeight="1">
      <c r="A1" s="27" t="s">
        <v>29</v>
      </c>
      <c r="B1" s="30" t="s">
        <v>30</v>
      </c>
      <c r="C1" s="23" t="s">
        <v>31</v>
      </c>
      <c r="D1" s="23" t="s">
        <v>32</v>
      </c>
    </row>
  </sheetData>
  <pageMargins left="0.7" right="0.7" top="0.78740157499999996" bottom="0.78740157499999996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51E048-BDE1-4941-BB0E-71BA0B848122}">
          <x14:formula1>
            <xm:f>pomocné!$A:$A</xm:f>
          </x14:formula1>
          <xm:sqref>C2:C30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J35"/>
  <sheetViews>
    <sheetView showGridLines="0" tabSelected="1" zoomScaleNormal="100" workbookViewId="0">
      <selection activeCell="M21" sqref="M21"/>
    </sheetView>
  </sheetViews>
  <sheetFormatPr defaultColWidth="9.109375" defaultRowHeight="27.75" customHeight="1"/>
  <cols>
    <col min="1" max="1" width="4.44140625" style="8" customWidth="1"/>
    <col min="2" max="2" width="19.6640625" style="8" customWidth="1"/>
    <col min="3" max="3" width="15.6640625" style="17" customWidth="1"/>
    <col min="4" max="4" width="6.44140625" style="8" customWidth="1"/>
    <col min="5" max="5" width="19.6640625" style="8" customWidth="1"/>
    <col min="6" max="6" width="22.6640625" style="9" customWidth="1"/>
    <col min="7" max="7" width="6.44140625" style="8" customWidth="1"/>
    <col min="8" max="8" width="15.6640625" style="9" customWidth="1"/>
    <col min="9" max="9" width="15.6640625" style="17" customWidth="1"/>
    <col min="10" max="10" width="4.44140625" style="8" customWidth="1"/>
    <col min="11" max="16384" width="9.109375" style="8"/>
  </cols>
  <sheetData>
    <row r="1" spans="1:10" s="3" customFormat="1" ht="5.25" customHeight="1"/>
    <row r="2" spans="1:10" s="11" customFormat="1" ht="40.5" customHeight="1">
      <c r="B2" s="11" t="s">
        <v>26</v>
      </c>
      <c r="J2" s="11" t="s">
        <v>19</v>
      </c>
    </row>
    <row r="3" spans="1:10" s="4" customFormat="1" ht="33" customHeight="1">
      <c r="B3" s="10" t="s">
        <v>0</v>
      </c>
      <c r="F3" s="21" t="s">
        <v>13</v>
      </c>
    </row>
    <row r="4" spans="1:10" s="4" customFormat="1" ht="18.75" customHeight="1">
      <c r="E4" s="1"/>
      <c r="F4" s="15" t="s">
        <v>14</v>
      </c>
    </row>
    <row r="5" spans="1:10" s="4" customFormat="1" ht="3.75" customHeight="1">
      <c r="E5" s="1"/>
      <c r="F5" s="5"/>
    </row>
    <row r="6" spans="1:10" s="4" customFormat="1" ht="46.5" customHeight="1">
      <c r="E6" s="1"/>
      <c r="F6" s="16">
        <f>SUM(MěsíčníPříjmy[ČÁSTKA])</f>
        <v>0</v>
      </c>
      <c r="H6" s="1"/>
      <c r="I6" s="2"/>
    </row>
    <row r="7" spans="1:10" s="4" customFormat="1" ht="18.75" customHeight="1">
      <c r="F7" s="15" t="s">
        <v>15</v>
      </c>
      <c r="H7" s="1"/>
      <c r="I7" s="2"/>
    </row>
    <row r="8" spans="1:10" s="4" customFormat="1" ht="3.75" customHeight="1">
      <c r="F8" s="5"/>
      <c r="H8" s="1"/>
      <c r="I8" s="2"/>
    </row>
    <row r="9" spans="1:10" s="4" customFormat="1" ht="46.5" customHeight="1">
      <c r="E9" s="6"/>
      <c r="F9" s="16">
        <f>SUM(MěsíčníVýdaje[ČÁSTKA])</f>
        <v>0</v>
      </c>
    </row>
    <row r="10" spans="1:10" s="4" customFormat="1" ht="18.75" customHeight="1">
      <c r="A10" s="6"/>
      <c r="E10" s="6"/>
      <c r="F10" s="15" t="s">
        <v>16</v>
      </c>
    </row>
    <row r="11" spans="1:10" s="4" customFormat="1" ht="3.75" customHeight="1">
      <c r="A11" s="6"/>
      <c r="E11" s="6"/>
      <c r="F11" s="5"/>
    </row>
    <row r="12" spans="1:10" s="4" customFormat="1" ht="46.5" customHeight="1">
      <c r="A12" s="6"/>
      <c r="E12" s="6"/>
      <c r="F12" s="16">
        <f>SUM(Spoření[ČÁSTKA])</f>
        <v>0</v>
      </c>
    </row>
    <row r="13" spans="1:10" s="4" customFormat="1" ht="18.75" customHeight="1">
      <c r="A13" s="6"/>
      <c r="E13" s="6"/>
      <c r="F13" s="15" t="s">
        <v>17</v>
      </c>
    </row>
    <row r="14" spans="1:10" s="4" customFormat="1" ht="3.75" customHeight="1">
      <c r="A14" s="6"/>
      <c r="E14" s="6"/>
      <c r="F14" s="5"/>
    </row>
    <row r="15" spans="1:10" s="4" customFormat="1" ht="46.5" customHeight="1">
      <c r="A15" s="6"/>
      <c r="E15" s="6"/>
      <c r="F15" s="16">
        <f>CelkovéMěsíčníPříjmy-CelkovéMěsíčníVýdaje-CelkovéMěsíčníSpoření</f>
        <v>0</v>
      </c>
    </row>
    <row r="16" spans="1:10" s="4" customFormat="1" ht="28.05" customHeight="1">
      <c r="A16" s="6"/>
      <c r="E16" s="6"/>
      <c r="F16" s="16"/>
    </row>
    <row r="17" spans="1:10" s="4" customFormat="1" ht="31.5" customHeight="1">
      <c r="B17" s="39" t="s">
        <v>1</v>
      </c>
      <c r="C17" s="39"/>
      <c r="D17"/>
      <c r="E17" s="39" t="s">
        <v>4</v>
      </c>
      <c r="F17" s="39"/>
      <c r="G17"/>
      <c r="H17" s="39" t="s">
        <v>18</v>
      </c>
      <c r="I17" s="39"/>
    </row>
    <row r="18" spans="1:10" s="4" customFormat="1" ht="18.75" customHeight="1">
      <c r="B18" s="12" t="s">
        <v>2</v>
      </c>
      <c r="C18" s="19" t="s">
        <v>3</v>
      </c>
      <c r="E18" s="12" t="s">
        <v>2</v>
      </c>
      <c r="F18" s="19" t="s">
        <v>3</v>
      </c>
      <c r="H18" s="12" t="s">
        <v>2</v>
      </c>
      <c r="I18" s="19" t="s">
        <v>3</v>
      </c>
    </row>
    <row r="19" spans="1:10" ht="28.05" customHeight="1">
      <c r="A19" s="4"/>
      <c r="B19" s="4" t="s">
        <v>23</v>
      </c>
      <c r="C19" s="18">
        <f>SUMIFS('Příjmy a výdaje'!B:B,'Příjmy a výdaje'!C:C,MěsíčníPříjmy[[#This Row],[POLOŽKA]])</f>
        <v>0</v>
      </c>
      <c r="D19" s="4"/>
      <c r="E19" s="4" t="s">
        <v>5</v>
      </c>
      <c r="F19" s="20">
        <f>SUMIFS('Příjmy a výdaje'!B:B,'Příjmy a výdaje'!C:C,MěsíčníVýdaje[[#This Row],[POLOŽKA]])</f>
        <v>0</v>
      </c>
      <c r="G19" s="4"/>
      <c r="H19" s="7" t="s">
        <v>28</v>
      </c>
      <c r="I19" s="18">
        <f>SUMIFS('Příjmy a výdaje'!B:B,'Příjmy a výdaje'!C:C,Spoření[[#This Row],[POLOŽKA]])</f>
        <v>0</v>
      </c>
      <c r="J19" s="4"/>
    </row>
    <row r="20" spans="1:10" ht="28.05" customHeight="1">
      <c r="A20" s="4"/>
      <c r="B20" s="4" t="s">
        <v>24</v>
      </c>
      <c r="C20" s="18">
        <f>SUMIFS('Příjmy a výdaje'!B:B,'Příjmy a výdaje'!C:C,MěsíčníPříjmy[[#This Row],[POLOŽKA]])</f>
        <v>0</v>
      </c>
      <c r="D20" s="4"/>
      <c r="E20" s="4" t="s">
        <v>6</v>
      </c>
      <c r="F20" s="20">
        <f>SUMIFS('Příjmy a výdaje'!B:B,'Příjmy a výdaje'!C:C,MěsíčníVýdaje[[#This Row],[POLOŽKA]])</f>
        <v>0</v>
      </c>
      <c r="G20" s="4"/>
      <c r="H20" s="7" t="s">
        <v>27</v>
      </c>
      <c r="I20" s="18">
        <f>SUMIFS('Příjmy a výdaje'!B:B,'Příjmy a výdaje'!C:C,Spoření[[#This Row],[POLOŽKA]])</f>
        <v>0</v>
      </c>
      <c r="J20" s="4"/>
    </row>
    <row r="21" spans="1:10" ht="28.05" customHeight="1">
      <c r="A21" s="4"/>
      <c r="B21" s="4" t="s">
        <v>33</v>
      </c>
      <c r="C21" s="18">
        <f>SUMIFS('Příjmy a výdaje'!B:B,'Příjmy a výdaje'!C:C,MěsíčníPříjmy[[#This Row],[POLOŽKA]])</f>
        <v>0</v>
      </c>
      <c r="D21" s="4"/>
      <c r="E21" s="4" t="s">
        <v>7</v>
      </c>
      <c r="F21" s="20">
        <f>SUMIFS('Příjmy a výdaje'!B:B,'Příjmy a výdaje'!C:C,MěsíčníVýdaje[[#This Row],[POLOŽKA]])</f>
        <v>0</v>
      </c>
      <c r="G21" s="4"/>
      <c r="H21" s="7" t="s">
        <v>25</v>
      </c>
      <c r="I21" s="18">
        <f>SUMIFS('Příjmy a výdaje'!B:B,'Příjmy a výdaje'!C:C,Spoření[[#This Row],[POLOŽKA]])</f>
        <v>0</v>
      </c>
      <c r="J21" s="4"/>
    </row>
    <row r="22" spans="1:10" ht="28.05" customHeight="1">
      <c r="A22" s="4"/>
      <c r="B22" s="4"/>
      <c r="C22" s="13"/>
      <c r="D22" s="4"/>
      <c r="E22" s="4" t="s">
        <v>8</v>
      </c>
      <c r="F22" s="20">
        <f>SUMIFS('Příjmy a výdaje'!B:B,'Příjmy a výdaje'!C:C,MěsíčníVýdaje[[#This Row],[POLOŽKA]])</f>
        <v>0</v>
      </c>
      <c r="G22" s="4"/>
      <c r="H22" s="22" t="s">
        <v>37</v>
      </c>
      <c r="I22" s="18">
        <f>SUMIFS('Příjmy a výdaje'!B:B,'Příjmy a výdaje'!C:C,Spoření[[#This Row],[POLOŽKA]])</f>
        <v>0</v>
      </c>
      <c r="J22" s="4"/>
    </row>
    <row r="23" spans="1:10" ht="28.05" customHeight="1">
      <c r="A23" s="4"/>
      <c r="B23" s="4"/>
      <c r="C23" s="13"/>
      <c r="D23" s="4"/>
      <c r="E23" s="4" t="s">
        <v>9</v>
      </c>
      <c r="F23" s="20">
        <f>SUMIFS('Příjmy a výdaje'!B:B,'Příjmy a výdaje'!C:C,MěsíčníVýdaje[[#This Row],[POLOŽKA]])</f>
        <v>0</v>
      </c>
      <c r="G23" s="4"/>
      <c r="J23" s="4"/>
    </row>
    <row r="24" spans="1:10" ht="28.05" customHeight="1">
      <c r="A24" s="4"/>
      <c r="B24" s="4"/>
      <c r="C24" s="13"/>
      <c r="D24" s="4"/>
      <c r="E24" s="4" t="s">
        <v>10</v>
      </c>
      <c r="F24" s="20">
        <f>SUMIFS('Příjmy a výdaje'!B:B,'Příjmy a výdaje'!C:C,MěsíčníVýdaje[[#This Row],[POLOŽKA]])</f>
        <v>0</v>
      </c>
      <c r="G24" s="4"/>
      <c r="J24" s="4"/>
    </row>
    <row r="25" spans="1:10" ht="28.05" customHeight="1">
      <c r="A25" s="4"/>
      <c r="B25" s="4"/>
      <c r="C25" s="13"/>
      <c r="D25" s="4"/>
      <c r="E25" s="4" t="s">
        <v>34</v>
      </c>
      <c r="F25" s="20">
        <f>SUMIFS('Příjmy a výdaje'!B:B,'Příjmy a výdaje'!C:C,MěsíčníVýdaje[[#This Row],[POLOŽKA]])</f>
        <v>0</v>
      </c>
      <c r="G25" s="4"/>
      <c r="J25" s="4"/>
    </row>
    <row r="26" spans="1:10" ht="28.05" customHeight="1">
      <c r="A26" s="4"/>
      <c r="B26" s="4"/>
      <c r="C26" s="13"/>
      <c r="D26" s="4"/>
      <c r="E26" s="4" t="s">
        <v>21</v>
      </c>
      <c r="F26" s="20">
        <f>SUMIFS('Příjmy a výdaje'!B:B,'Příjmy a výdaje'!C:C,MěsíčníVýdaje[[#This Row],[POLOŽKA]])</f>
        <v>0</v>
      </c>
      <c r="G26" s="4"/>
      <c r="J26" s="4"/>
    </row>
    <row r="27" spans="1:10" ht="28.05" customHeight="1">
      <c r="A27" s="4"/>
      <c r="B27" s="4"/>
      <c r="C27" s="13"/>
      <c r="D27" s="4"/>
      <c r="E27" s="4" t="s">
        <v>11</v>
      </c>
      <c r="F27" s="20">
        <f>SUMIFS('Příjmy a výdaje'!B:B,'Příjmy a výdaje'!C:C,MěsíčníVýdaje[[#This Row],[POLOŽKA]])</f>
        <v>0</v>
      </c>
      <c r="G27" s="4"/>
      <c r="J27" s="4"/>
    </row>
    <row r="28" spans="1:10" ht="28.05" customHeight="1">
      <c r="A28" s="4"/>
      <c r="B28" s="4"/>
      <c r="C28" s="13"/>
      <c r="D28" s="4"/>
      <c r="E28" s="4" t="s">
        <v>22</v>
      </c>
      <c r="F28" s="20">
        <f>SUMIFS('Příjmy a výdaje'!B:B,'Příjmy a výdaje'!C:C,MěsíčníVýdaje[[#This Row],[POLOŽKA]])</f>
        <v>0</v>
      </c>
      <c r="G28" s="4"/>
      <c r="J28" s="4"/>
    </row>
    <row r="29" spans="1:10" ht="28.05" customHeight="1">
      <c r="A29" s="4"/>
      <c r="B29" s="4"/>
      <c r="C29" s="13"/>
      <c r="D29" s="4"/>
      <c r="E29" s="4" t="s">
        <v>12</v>
      </c>
      <c r="F29" s="20">
        <f>SUMIFS('Příjmy a výdaje'!B:B,'Příjmy a výdaje'!C:C,MěsíčníVýdaje[[#This Row],[POLOŽKA]])</f>
        <v>0</v>
      </c>
      <c r="G29" s="4"/>
      <c r="J29" s="4"/>
    </row>
    <row r="30" spans="1:10" ht="28.05" customHeight="1">
      <c r="A30" s="4"/>
      <c r="B30" s="4"/>
      <c r="C30" s="13"/>
      <c r="D30" s="4"/>
      <c r="E30" s="4" t="s">
        <v>35</v>
      </c>
      <c r="F30" s="20">
        <f>SUMIFS('Příjmy a výdaje'!B:B,'Příjmy a výdaje'!C:C,MěsíčníVýdaje[[#This Row],[POLOŽKA]])</f>
        <v>0</v>
      </c>
      <c r="G30" s="4"/>
      <c r="J30" s="4"/>
    </row>
    <row r="31" spans="1:10" ht="28.05" customHeight="1">
      <c r="A31" s="4"/>
      <c r="B31" s="4"/>
      <c r="C31" s="13"/>
      <c r="D31" s="4"/>
      <c r="E31" s="4" t="s">
        <v>36</v>
      </c>
      <c r="F31" s="20">
        <f>SUMIFS('Příjmy a výdaje'!B:B,'Příjmy a výdaje'!C:C,MěsíčníVýdaje[[#This Row],[POLOŽKA]])</f>
        <v>0</v>
      </c>
      <c r="G31" s="4"/>
      <c r="J31" s="4"/>
    </row>
    <row r="34" spans="2:10" s="3" customFormat="1" ht="5.25" customHeight="1"/>
    <row r="35" spans="2:10" s="11" customFormat="1" ht="40.5" customHeight="1">
      <c r="B35" s="11" t="s">
        <v>43</v>
      </c>
      <c r="F35" s="40" t="s">
        <v>44</v>
      </c>
      <c r="G35" s="40"/>
      <c r="H35" s="40"/>
      <c r="I35" s="40"/>
      <c r="J35" s="11" t="s">
        <v>19</v>
      </c>
    </row>
  </sheetData>
  <mergeCells count="4">
    <mergeCell ref="E17:F17"/>
    <mergeCell ref="B17:C17"/>
    <mergeCell ref="H17:I17"/>
    <mergeCell ref="F35:I35"/>
  </mergeCells>
  <phoneticPr fontId="8"/>
  <printOptions horizontalCentered="1"/>
  <pageMargins left="0.4" right="0.4" top="0.4" bottom="0.4" header="0.25" footer="0.25"/>
  <pageSetup paperSize="9" scale="68" fitToHeight="0" orientation="portrait" r:id="rId1"/>
  <headerFooter differentFirst="1">
    <oddFooter>&amp;CPage &amp;P of &amp;N</oddFooter>
  </headerFooter>
  <drawing r:id="rId2"/>
  <tableParts count="3">
    <tablePart r:id="rId3"/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2D15DFE-C962-4CF1-8D0D-20743E51FAA7}">
            <xm:f>'Data grafu'!$B$6</xm:f>
            <x14:dxf>
              <font>
                <color theme="7" tint="-0.24994659260841701"/>
              </font>
            </x14:dxf>
          </x14:cfRule>
          <xm:sqref>F15:F16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2BFA0-A872-2343-8D26-7A33DDDA7AAB}">
  <dimension ref="A1:I20"/>
  <sheetViews>
    <sheetView workbookViewId="0">
      <selection activeCell="C14" sqref="C14"/>
    </sheetView>
  </sheetViews>
  <sheetFormatPr defaultColWidth="11.44140625" defaultRowHeight="13.2"/>
  <cols>
    <col min="1" max="1" width="28.109375" customWidth="1"/>
  </cols>
  <sheetData>
    <row r="1" spans="1:9">
      <c r="A1" s="33" t="s">
        <v>23</v>
      </c>
      <c r="D1" t="s">
        <v>38</v>
      </c>
      <c r="E1" s="31">
        <v>0.3</v>
      </c>
      <c r="G1" t="s">
        <v>38</v>
      </c>
      <c r="H1" s="31" t="e">
        <f>I1/$I$7</f>
        <v>#DIV/0!</v>
      </c>
      <c r="I1">
        <f>'Aktuální měsíc - sumář'!F22+'Aktuální měsíc - sumář'!F23+'Aktuální měsíc - sumář'!F24+'Aktuální měsíc - sumář'!F25+'Aktuální měsíc - sumář'!F26+'Aktuální měsíc - sumář'!F27+'Aktuální měsíc - sumář'!F29+'Aktuální měsíc - sumář'!F30+'Aktuální měsíc - sumář'!F31</f>
        <v>0</v>
      </c>
    </row>
    <row r="2" spans="1:9">
      <c r="A2" s="33" t="s">
        <v>24</v>
      </c>
      <c r="D2" t="s">
        <v>28</v>
      </c>
      <c r="E2" s="31">
        <v>0.1</v>
      </c>
      <c r="G2" t="s">
        <v>28</v>
      </c>
      <c r="H2" s="31" t="e">
        <f t="shared" ref="H2:H6" si="0">I2/$I$7</f>
        <v>#DIV/0!</v>
      </c>
      <c r="I2">
        <f>'Aktuální měsíc - sumář'!I19</f>
        <v>0</v>
      </c>
    </row>
    <row r="3" spans="1:9">
      <c r="A3" s="33" t="s">
        <v>33</v>
      </c>
      <c r="D3" t="s">
        <v>40</v>
      </c>
      <c r="E3" s="31">
        <v>0.05</v>
      </c>
      <c r="G3" t="s">
        <v>40</v>
      </c>
      <c r="H3" s="31" t="e">
        <f t="shared" si="0"/>
        <v>#DIV/0!</v>
      </c>
      <c r="I3">
        <f>'Aktuální měsíc - sumář'!F28</f>
        <v>0</v>
      </c>
    </row>
    <row r="4" spans="1:9">
      <c r="A4" s="33" t="s">
        <v>5</v>
      </c>
      <c r="D4" t="s">
        <v>39</v>
      </c>
      <c r="E4" s="31">
        <v>0.3</v>
      </c>
      <c r="G4" t="s">
        <v>39</v>
      </c>
      <c r="H4" s="31" t="e">
        <f t="shared" si="0"/>
        <v>#DIV/0!</v>
      </c>
      <c r="I4">
        <f>+'Aktuální měsíc - sumář'!F19+'Aktuální měsíc - sumář'!F20+'Aktuální měsíc - sumář'!F21</f>
        <v>0</v>
      </c>
    </row>
    <row r="5" spans="1:9">
      <c r="A5" s="33" t="s">
        <v>6</v>
      </c>
      <c r="D5" t="s">
        <v>41</v>
      </c>
      <c r="E5" s="31">
        <v>0.1</v>
      </c>
      <c r="G5" t="s">
        <v>41</v>
      </c>
      <c r="H5" s="31" t="e">
        <f t="shared" si="0"/>
        <v>#DIV/0!</v>
      </c>
      <c r="I5">
        <f>'Aktuální měsíc - sumář'!I20+'Aktuální měsíc - sumář'!I22</f>
        <v>0</v>
      </c>
    </row>
    <row r="6" spans="1:9">
      <c r="A6" s="33" t="s">
        <v>7</v>
      </c>
      <c r="D6" t="s">
        <v>42</v>
      </c>
      <c r="E6" s="31">
        <v>0.15</v>
      </c>
      <c r="G6" t="s">
        <v>42</v>
      </c>
      <c r="H6" s="31" t="e">
        <f t="shared" si="0"/>
        <v>#DIV/0!</v>
      </c>
      <c r="I6" s="32">
        <f>'Aktuální měsíc - sumář'!I21</f>
        <v>0</v>
      </c>
    </row>
    <row r="7" spans="1:9">
      <c r="A7" s="33" t="s">
        <v>8</v>
      </c>
      <c r="I7">
        <f>CelkovéMěsíčníPříjmy</f>
        <v>0</v>
      </c>
    </row>
    <row r="8" spans="1:9">
      <c r="A8" s="33" t="s">
        <v>9</v>
      </c>
    </row>
    <row r="9" spans="1:9">
      <c r="A9" s="33" t="s">
        <v>10</v>
      </c>
    </row>
    <row r="10" spans="1:9">
      <c r="A10" s="33" t="s">
        <v>34</v>
      </c>
    </row>
    <row r="11" spans="1:9">
      <c r="A11" s="33" t="s">
        <v>21</v>
      </c>
    </row>
    <row r="12" spans="1:9">
      <c r="A12" s="33" t="s">
        <v>11</v>
      </c>
    </row>
    <row r="13" spans="1:9">
      <c r="A13" s="33" t="s">
        <v>22</v>
      </c>
    </row>
    <row r="14" spans="1:9">
      <c r="A14" s="33" t="s">
        <v>12</v>
      </c>
    </row>
    <row r="15" spans="1:9">
      <c r="A15" s="33" t="s">
        <v>35</v>
      </c>
    </row>
    <row r="16" spans="1:9">
      <c r="A16" s="33" t="s">
        <v>36</v>
      </c>
    </row>
    <row r="17" spans="1:1">
      <c r="A17" s="34" t="s">
        <v>28</v>
      </c>
    </row>
    <row r="18" spans="1:1">
      <c r="A18" s="34" t="s">
        <v>27</v>
      </c>
    </row>
    <row r="19" spans="1:1">
      <c r="A19" s="34" t="s">
        <v>25</v>
      </c>
    </row>
    <row r="20" spans="1:1">
      <c r="A20" s="35" t="s">
        <v>37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0.249977111117893"/>
  </sheetPr>
  <dimension ref="B2:B6"/>
  <sheetViews>
    <sheetView zoomScale="125" zoomScaleNormal="125" workbookViewId="0"/>
  </sheetViews>
  <sheetFormatPr defaultColWidth="8.77734375" defaultRowHeight="13.2"/>
  <cols>
    <col min="1" max="1" width="1.6640625" customWidth="1"/>
  </cols>
  <sheetData>
    <row r="2" spans="2:2">
      <c r="B2" t="s">
        <v>20</v>
      </c>
    </row>
    <row r="4" spans="2:2">
      <c r="B4" s="14" t="e">
        <f>MIN(1-B5,1)</f>
        <v>#DIV/0!</v>
      </c>
    </row>
    <row r="5" spans="2:2">
      <c r="B5" s="14" t="e">
        <f>MIN(CelkovéMěsíčníVýdaje/CelkovéMěsíčníPříjmy,1)</f>
        <v>#DIV/0!</v>
      </c>
    </row>
    <row r="6" spans="2:2">
      <c r="B6" t="e">
        <f>(CelkovéMěsíčníVýdaje/CelkovéMěsíčníPříjmy)&gt;1</f>
        <v>#DIV/0!</v>
      </c>
    </row>
  </sheetData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NÁVOD - JAK NA TO</vt:lpstr>
      <vt:lpstr>Příjmy a výdaje</vt:lpstr>
      <vt:lpstr>Aktuální měsíc - sumář</vt:lpstr>
      <vt:lpstr>pomocné</vt:lpstr>
      <vt:lpstr>Data grafu</vt:lpstr>
      <vt:lpstr>CelkovéMěsíčníPříjmy</vt:lpstr>
      <vt:lpstr>CelkovéMěsíčníSpoření</vt:lpstr>
      <vt:lpstr>CelkovéMěsíčníVýdaje</vt:lpstr>
      <vt:lpstr>'Aktuální měsíc - sumář'!Názvy_tisku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Václav Talhofer</dc:creator>
  <cp:lastModifiedBy>Servis 2</cp:lastModifiedBy>
  <dcterms:created xsi:type="dcterms:W3CDTF">2014-09-09T12:15:28Z</dcterms:created>
  <dcterms:modified xsi:type="dcterms:W3CDTF">2021-02-04T10:38:30Z</dcterms:modified>
</cp:coreProperties>
</file>